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javie\Google Drive\UNI - UPC - ESAB\5to AÑO\1er CUATRI\IAAB\PRAC (se hace informe FINAL)\Prac 2 Crear bebida fina fina\"/>
    </mc:Choice>
  </mc:AlternateContent>
  <xr:revisionPtr revIDLastSave="0" documentId="13_ncr:1_{B679CCF7-1DDA-44B0-AF2B-5F5F074F2025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40" i="1" s="1"/>
  <c r="D23" i="1" l="1"/>
  <c r="D24" i="1" s="1"/>
  <c r="D25" i="1" s="1"/>
  <c r="D22" i="1"/>
  <c r="U9" i="1"/>
  <c r="V8" i="1"/>
  <c r="V9" i="1"/>
  <c r="U13" i="1" s="1"/>
  <c r="D8" i="1"/>
  <c r="D10" i="1" s="1"/>
  <c r="D15" i="1" s="1"/>
  <c r="D16" i="1" s="1"/>
  <c r="D18" i="1" s="1"/>
  <c r="D20" i="1" l="1"/>
</calcChain>
</file>

<file path=xl/sharedStrings.xml><?xml version="1.0" encoding="utf-8"?>
<sst xmlns="http://schemas.openxmlformats.org/spreadsheetml/2006/main" count="39" uniqueCount="39">
  <si>
    <t>% agua de arandanos</t>
  </si>
  <si>
    <t>Cantidad aprox. De arandanos [g]</t>
  </si>
  <si>
    <t>Cantidad de azucar cada 100g de arandanos [g]</t>
  </si>
  <si>
    <t xml:space="preserve">Cantidad de azucar proveniente de los arandanos </t>
  </si>
  <si>
    <t xml:space="preserve">Referencia, FANTA NARANJA </t>
  </si>
  <si>
    <t>lata de fanta de 330mL</t>
  </si>
  <si>
    <t>Azucar</t>
  </si>
  <si>
    <t>º Brix</t>
  </si>
  <si>
    <t>en toda la bebida (500mL )</t>
  </si>
  <si>
    <t>Poder edulcaorante de sacarosa</t>
  </si>
  <si>
    <t>Poder edulcaorante de 100mL de fanta naranja</t>
  </si>
  <si>
    <t>Poder edulcaorante fructosa:</t>
  </si>
  <si>
    <t>Cantidad de azucar cada 100mL</t>
  </si>
  <si>
    <t xml:space="preserve">Poder edulcaorante de 100mL de nuestra bebida </t>
  </si>
  <si>
    <t>Cantidad de azucar d elos arandanos cada 100mL</t>
  </si>
  <si>
    <t xml:space="preserve">"Unidades de Dulzor" que falta para conseguir el dulzor de la fanta </t>
  </si>
  <si>
    <t>Bebida "tipo fanta" de arandanos</t>
  </si>
  <si>
    <t xml:space="preserve">Poder edulcorante de SUCRALIN </t>
  </si>
  <si>
    <t>Cantidad de SUCRALIN [g/100mL]</t>
  </si>
  <si>
    <t>Cantidad de SUCRALIN [g/500mL] NUESTRA CANTIDAD DE BEBIDA</t>
  </si>
  <si>
    <t>Cantidad de SUCRALIN [g/1L] (para ver la legalidad)</t>
  </si>
  <si>
    <t>Cantidad de SUCRALIN [mg/1L] (para ver la legalidad)</t>
  </si>
  <si>
    <t>&lt;</t>
  </si>
  <si>
    <t>300 mg/L</t>
  </si>
  <si>
    <t>Cantidad max permitida</t>
  </si>
  <si>
    <t xml:space="preserve">Ingredientes "receta" para 500mL de bebida </t>
  </si>
  <si>
    <t xml:space="preserve">142 gramos de arandanos </t>
  </si>
  <si>
    <t xml:space="preserve">375 mL agua </t>
  </si>
  <si>
    <t>76,02 mg de sucralin</t>
  </si>
  <si>
    <t>Acido citrico cantidad ???</t>
  </si>
  <si>
    <t>Volumen de bebida a carbonatar [L]</t>
  </si>
  <si>
    <t>Gas Anihidrico Carbonico [volumenes]</t>
  </si>
  <si>
    <t>Anihidrico Carbonico a inyectar [L]</t>
  </si>
  <si>
    <t>Cantidad de Anihidrico Carbonico [g]</t>
  </si>
  <si>
    <t>Oriol Mas Segura</t>
  </si>
  <si>
    <t xml:space="preserve">Javier Figueras Domingo </t>
  </si>
  <si>
    <t>Cantidad de bebida a crear [mL]</t>
  </si>
  <si>
    <t>% zumo de la bebida (elegido por nosotros, sin concentrar)</t>
  </si>
  <si>
    <t>Volumen de zumo de arandano [mL]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</si>
</sst>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8"/>
      <color theme="1"/>
      <name val="Cooper Black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00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3" borderId="1" xfId="0" applyFill="1" applyBorder="1"/>
    <xf numFmtId="9" fontId="0" fillId="3" borderId="1" xfId="0" applyNumberFormat="1" applyFill="1" applyBorder="1"/>
    <xf numFmtId="0" fontId="0" fillId="3" borderId="1" xfId="0" applyNumberFormat="1" applyFill="1" applyBorder="1"/>
    <xf numFmtId="0" fontId="1" fillId="3" borderId="1" xfId="0" applyFont="1" applyFill="1" applyBorder="1"/>
    <xf numFmtId="2" fontId="0" fillId="3" borderId="1" xfId="0" applyNumberFormat="1" applyFill="1" applyBorder="1"/>
    <xf numFmtId="0" fontId="4" fillId="4" borderId="1" xfId="0" applyFont="1" applyFill="1" applyBorder="1"/>
    <xf numFmtId="0" fontId="5" fillId="4" borderId="1" xfId="0" applyFont="1" applyFill="1" applyBorder="1"/>
    <xf numFmtId="0" fontId="0" fillId="3" borderId="2" xfId="0" applyFill="1" applyBorder="1" applyAlignment="1">
      <alignment horizontal="center"/>
    </xf>
    <xf numFmtId="0" fontId="0" fillId="4" borderId="1" xfId="0" applyFont="1" applyFill="1" applyBorder="1"/>
    <xf numFmtId="0" fontId="1" fillId="4" borderId="1" xfId="0" applyFont="1" applyFill="1" applyBorder="1"/>
    <xf numFmtId="0" fontId="0" fillId="5" borderId="1" xfId="0" applyFill="1" applyBorder="1"/>
    <xf numFmtId="0" fontId="5" fillId="6" borderId="1" xfId="0" applyFont="1" applyFill="1" applyBorder="1"/>
    <xf numFmtId="0" fontId="4" fillId="4" borderId="4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1</xdr:row>
      <xdr:rowOff>38099</xdr:rowOff>
    </xdr:from>
    <xdr:to>
      <xdr:col>16</xdr:col>
      <xdr:colOff>535558</xdr:colOff>
      <xdr:row>21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C8C758-9757-4ADD-99E1-3A37F1F0A5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90" t="21579" r="35662" b="27416"/>
        <a:stretch/>
      </xdr:blipFill>
      <xdr:spPr>
        <a:xfrm>
          <a:off x="6229350" y="228599"/>
          <a:ext cx="5974333" cy="4410076"/>
        </a:xfrm>
        <a:prstGeom prst="rect">
          <a:avLst/>
        </a:prstGeom>
      </xdr:spPr>
    </xdr:pic>
    <xdr:clientData/>
  </xdr:twoCellAnchor>
  <xdr:twoCellAnchor editAs="oneCell">
    <xdr:from>
      <xdr:col>6</xdr:col>
      <xdr:colOff>352424</xdr:colOff>
      <xdr:row>24</xdr:row>
      <xdr:rowOff>37622</xdr:rowOff>
    </xdr:from>
    <xdr:to>
      <xdr:col>17</xdr:col>
      <xdr:colOff>441476</xdr:colOff>
      <xdr:row>52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A431F4B-0722-4DF4-9DC6-0A57196BB8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07" t="24195" r="35049" b="17171"/>
        <a:stretch/>
      </xdr:blipFill>
      <xdr:spPr>
        <a:xfrm>
          <a:off x="6229349" y="4704872"/>
          <a:ext cx="6794653" cy="5391628"/>
        </a:xfrm>
        <a:prstGeom prst="rect">
          <a:avLst/>
        </a:prstGeom>
      </xdr:spPr>
    </xdr:pic>
    <xdr:clientData/>
  </xdr:twoCellAnchor>
  <xdr:twoCellAnchor>
    <xdr:from>
      <xdr:col>10</xdr:col>
      <xdr:colOff>14129</xdr:colOff>
      <xdr:row>20</xdr:row>
      <xdr:rowOff>34592</xdr:rowOff>
    </xdr:from>
    <xdr:to>
      <xdr:col>12</xdr:col>
      <xdr:colOff>81365</xdr:colOff>
      <xdr:row>20</xdr:row>
      <xdr:rowOff>57003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896F5428-09F7-433F-BBB1-0E18DE7FEB8F}"/>
            </a:ext>
          </a:extLst>
        </xdr:cNvPr>
        <xdr:cNvCxnSpPr/>
      </xdr:nvCxnSpPr>
      <xdr:spPr>
        <a:xfrm flipH="1">
          <a:off x="11593216" y="4349831"/>
          <a:ext cx="1293062" cy="22411"/>
        </a:xfrm>
        <a:prstGeom prst="straightConnector1">
          <a:avLst/>
        </a:prstGeom>
        <a:ln w="508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1276350</xdr:colOff>
      <xdr:row>37</xdr:row>
      <xdr:rowOff>0</xdr:rowOff>
    </xdr:from>
    <xdr:to>
      <xdr:col>7</xdr:col>
      <xdr:colOff>96371</xdr:colOff>
      <xdr:row>37</xdr:row>
      <xdr:rowOff>29136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840AE8E7-003F-4584-9466-0F8C42013E93}"/>
            </a:ext>
          </a:extLst>
        </xdr:cNvPr>
        <xdr:cNvCxnSpPr/>
      </xdr:nvCxnSpPr>
      <xdr:spPr>
        <a:xfrm>
          <a:off x="8896350" y="7629525"/>
          <a:ext cx="925046" cy="29136"/>
        </a:xfrm>
        <a:prstGeom prst="straightConnector1">
          <a:avLst/>
        </a:prstGeom>
        <a:ln w="508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560294</xdr:colOff>
      <xdr:row>34</xdr:row>
      <xdr:rowOff>89647</xdr:rowOff>
    </xdr:from>
    <xdr:to>
      <xdr:col>7</xdr:col>
      <xdr:colOff>392206</xdr:colOff>
      <xdr:row>40</xdr:row>
      <xdr:rowOff>89647</xdr:rowOff>
    </xdr:to>
    <xdr:sp macro="" textlink="">
      <xdr:nvSpPr>
        <xdr:cNvPr id="10" name="Abrir llave 9">
          <a:extLst>
            <a:ext uri="{FF2B5EF4-FFF2-40B4-BE49-F238E27FC236}">
              <a16:creationId xmlns:a16="http://schemas.microsoft.com/office/drawing/2014/main" id="{A7CF38FB-C733-45F6-B902-15F4715C1E59}"/>
            </a:ext>
          </a:extLst>
        </xdr:cNvPr>
        <xdr:cNvSpPr/>
      </xdr:nvSpPr>
      <xdr:spPr>
        <a:xfrm>
          <a:off x="6409765" y="6667500"/>
          <a:ext cx="437029" cy="1143000"/>
        </a:xfrm>
        <a:prstGeom prst="leftBrace">
          <a:avLst>
            <a:gd name="adj1" fmla="val 21154"/>
            <a:gd name="adj2" fmla="val 44118"/>
          </a:avLst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18</xdr:col>
      <xdr:colOff>449036</xdr:colOff>
      <xdr:row>19</xdr:row>
      <xdr:rowOff>27562</xdr:rowOff>
    </xdr:from>
    <xdr:to>
      <xdr:col>25</xdr:col>
      <xdr:colOff>26414</xdr:colOff>
      <xdr:row>51</xdr:row>
      <xdr:rowOff>68120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71FA25F4-8F44-433C-9494-832D62D9F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1427" y="4152301"/>
          <a:ext cx="6543052" cy="6211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40"/>
  <sheetViews>
    <sheetView tabSelected="1" topLeftCell="A13" zoomScale="115" zoomScaleNormal="115" workbookViewId="0">
      <selection activeCell="B25" sqref="B25"/>
    </sheetView>
  </sheetViews>
  <sheetFormatPr baseColWidth="10" defaultColWidth="9.140625" defaultRowHeight="15" x14ac:dyDescent="0.25"/>
  <cols>
    <col min="3" max="3" width="61" bestFit="1" customWidth="1"/>
    <col min="5" max="5" width="25.85546875" bestFit="1" customWidth="1"/>
    <col min="6" max="6" width="22.42578125" bestFit="1" customWidth="1"/>
    <col min="20" max="20" width="49.28515625" bestFit="1" customWidth="1"/>
  </cols>
  <sheetData>
    <row r="2" spans="3:22" ht="54" customHeight="1" x14ac:dyDescent="0.25">
      <c r="C2" s="15" t="s">
        <v>16</v>
      </c>
      <c r="E2" s="17" t="s">
        <v>34</v>
      </c>
    </row>
    <row r="3" spans="3:22" ht="15" customHeight="1" x14ac:dyDescent="0.25">
      <c r="C3" s="15"/>
      <c r="E3" s="17" t="s">
        <v>35</v>
      </c>
    </row>
    <row r="4" spans="3:22" ht="15.75" customHeight="1" thickBot="1" x14ac:dyDescent="0.3">
      <c r="C4" s="16"/>
    </row>
    <row r="6" spans="3:22" x14ac:dyDescent="0.25">
      <c r="C6" s="6" t="s">
        <v>36</v>
      </c>
      <c r="D6" s="1">
        <v>500</v>
      </c>
    </row>
    <row r="7" spans="3:22" x14ac:dyDescent="0.25">
      <c r="C7" s="6" t="s">
        <v>37</v>
      </c>
      <c r="D7" s="2">
        <v>0.25</v>
      </c>
      <c r="T7" s="10" t="s">
        <v>4</v>
      </c>
      <c r="U7" s="10" t="s">
        <v>6</v>
      </c>
      <c r="V7" s="10" t="s">
        <v>7</v>
      </c>
    </row>
    <row r="8" spans="3:22" x14ac:dyDescent="0.25">
      <c r="C8" s="6" t="s">
        <v>38</v>
      </c>
      <c r="D8" s="1">
        <f>D6*D7</f>
        <v>125</v>
      </c>
      <c r="T8" s="9" t="s">
        <v>5</v>
      </c>
      <c r="U8" s="8">
        <v>28.1</v>
      </c>
      <c r="V8" s="8">
        <f>U8</f>
        <v>28.1</v>
      </c>
    </row>
    <row r="9" spans="3:22" x14ac:dyDescent="0.25">
      <c r="C9" s="6" t="s">
        <v>0</v>
      </c>
      <c r="D9" s="3">
        <v>87.8</v>
      </c>
      <c r="T9" s="9" t="s">
        <v>12</v>
      </c>
      <c r="U9" s="8">
        <f>(100*U8)/330</f>
        <v>8.5151515151515156</v>
      </c>
      <c r="V9" s="8">
        <f>U9</f>
        <v>8.5151515151515156</v>
      </c>
    </row>
    <row r="10" spans="3:22" x14ac:dyDescent="0.25">
      <c r="C10" s="7" t="s">
        <v>1</v>
      </c>
      <c r="D10" s="4">
        <f>(D8*100)/D9</f>
        <v>142.36902050113895</v>
      </c>
    </row>
    <row r="12" spans="3:22" x14ac:dyDescent="0.25">
      <c r="T12" s="10" t="s">
        <v>9</v>
      </c>
      <c r="U12" s="8">
        <v>1</v>
      </c>
    </row>
    <row r="13" spans="3:22" x14ac:dyDescent="0.25">
      <c r="T13" s="10" t="s">
        <v>10</v>
      </c>
      <c r="U13" s="8">
        <f>U12*V9</f>
        <v>8.5151515151515156</v>
      </c>
    </row>
    <row r="14" spans="3:22" x14ac:dyDescent="0.25">
      <c r="C14" s="6" t="s">
        <v>2</v>
      </c>
      <c r="D14" s="1">
        <v>5.82</v>
      </c>
    </row>
    <row r="15" spans="3:22" x14ac:dyDescent="0.25">
      <c r="C15" s="6" t="s">
        <v>3</v>
      </c>
      <c r="D15" s="5">
        <f>(D14*D10)/100</f>
        <v>8.285876993166287</v>
      </c>
      <c r="E15" s="8" t="s">
        <v>8</v>
      </c>
    </row>
    <row r="16" spans="3:22" x14ac:dyDescent="0.25">
      <c r="C16" s="6" t="s">
        <v>14</v>
      </c>
      <c r="D16" s="1">
        <f>D15/5</f>
        <v>1.6571753986332574</v>
      </c>
    </row>
    <row r="17" spans="3:6" x14ac:dyDescent="0.25">
      <c r="C17" s="6" t="s">
        <v>11</v>
      </c>
      <c r="D17" s="1">
        <v>1.01</v>
      </c>
    </row>
    <row r="18" spans="3:6" x14ac:dyDescent="0.25">
      <c r="C18" s="7" t="s">
        <v>13</v>
      </c>
      <c r="D18" s="1">
        <f>D16*D17</f>
        <v>1.67374715261959</v>
      </c>
    </row>
    <row r="20" spans="3:6" x14ac:dyDescent="0.25">
      <c r="C20" s="6" t="s">
        <v>15</v>
      </c>
      <c r="D20" s="1">
        <f>U13-D18</f>
        <v>6.8414043625319252</v>
      </c>
    </row>
    <row r="21" spans="3:6" x14ac:dyDescent="0.25">
      <c r="C21" s="6" t="s">
        <v>17</v>
      </c>
      <c r="D21" s="1">
        <v>450</v>
      </c>
    </row>
    <row r="22" spans="3:6" x14ac:dyDescent="0.25">
      <c r="C22" s="6" t="s">
        <v>18</v>
      </c>
      <c r="D22" s="1">
        <f>D20/D21</f>
        <v>1.52031208056265E-2</v>
      </c>
    </row>
    <row r="23" spans="3:6" x14ac:dyDescent="0.25">
      <c r="C23" s="6" t="s">
        <v>19</v>
      </c>
      <c r="D23" s="1">
        <f>D22*5</f>
        <v>7.6015604028132497E-2</v>
      </c>
    </row>
    <row r="24" spans="3:6" x14ac:dyDescent="0.25">
      <c r="C24" s="6" t="s">
        <v>20</v>
      </c>
      <c r="D24" s="1">
        <f>D23*2</f>
        <v>0.15203120805626499</v>
      </c>
      <c r="F24" s="13" t="s">
        <v>24</v>
      </c>
    </row>
    <row r="25" spans="3:6" ht="21" x14ac:dyDescent="0.25">
      <c r="C25" s="6" t="s">
        <v>21</v>
      </c>
      <c r="D25" s="11">
        <f>D24*1000</f>
        <v>152.031208056265</v>
      </c>
      <c r="E25" s="14" t="s">
        <v>22</v>
      </c>
      <c r="F25" s="11" t="s">
        <v>23</v>
      </c>
    </row>
    <row r="32" spans="3:6" x14ac:dyDescent="0.25">
      <c r="C32" s="12" t="s">
        <v>25</v>
      </c>
    </row>
    <row r="33" spans="2:4" x14ac:dyDescent="0.25">
      <c r="C33" s="6" t="s">
        <v>26</v>
      </c>
    </row>
    <row r="34" spans="2:4" x14ac:dyDescent="0.25">
      <c r="C34" s="6" t="s">
        <v>27</v>
      </c>
    </row>
    <row r="35" spans="2:4" x14ac:dyDescent="0.25">
      <c r="C35" s="6" t="s">
        <v>28</v>
      </c>
    </row>
    <row r="36" spans="2:4" x14ac:dyDescent="0.25">
      <c r="B36" s="18"/>
      <c r="C36" s="6" t="s">
        <v>29</v>
      </c>
    </row>
    <row r="37" spans="2:4" x14ac:dyDescent="0.25">
      <c r="B37" s="18"/>
      <c r="C37" s="6" t="s">
        <v>31</v>
      </c>
      <c r="D37" s="1">
        <v>2.5</v>
      </c>
    </row>
    <row r="38" spans="2:4" x14ac:dyDescent="0.25">
      <c r="C38" s="6" t="s">
        <v>30</v>
      </c>
      <c r="D38" s="1">
        <v>0.5</v>
      </c>
    </row>
    <row r="39" spans="2:4" x14ac:dyDescent="0.25">
      <c r="C39" s="6" t="s">
        <v>32</v>
      </c>
      <c r="D39" s="1">
        <f>D38*D37</f>
        <v>1.25</v>
      </c>
    </row>
    <row r="40" spans="2:4" x14ac:dyDescent="0.25">
      <c r="C40" s="6" t="s">
        <v>33</v>
      </c>
      <c r="D40" s="1">
        <f>D39*2</f>
        <v>2.5</v>
      </c>
    </row>
  </sheetData>
  <mergeCells count="1">
    <mergeCell ref="C2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 Figueras</dc:creator>
  <cp:lastModifiedBy>Javi Figueras</cp:lastModifiedBy>
  <dcterms:created xsi:type="dcterms:W3CDTF">2015-06-05T18:19:34Z</dcterms:created>
  <dcterms:modified xsi:type="dcterms:W3CDTF">2020-10-30T13:52:32Z</dcterms:modified>
</cp:coreProperties>
</file>